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Dijeljeni diskovi\JAVNA NABAVA\NABAVA 2026\BN 2026\BN-47-2026 MOBILNA TELEFONIJA\Za objavu\"/>
    </mc:Choice>
  </mc:AlternateContent>
  <xr:revisionPtr revIDLastSave="0" documentId="13_ncr:1_{ABABD1A6-D324-4C59-BFAC-A8BA9874EF1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</sheets>
  <definedNames>
    <definedName name="_xlnm.Print_Area" localSheetId="0">List1!$A$1:$F$63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1" l="1"/>
  <c r="F36" i="1"/>
  <c r="F35" i="1"/>
  <c r="F9" i="1"/>
  <c r="F10" i="1"/>
  <c r="F11" i="1"/>
  <c r="F6" i="1"/>
  <c r="F7" i="1"/>
  <c r="F8" i="1"/>
  <c r="F20" i="1"/>
  <c r="F21" i="1" s="1"/>
  <c r="F12" i="1" l="1"/>
  <c r="F13" i="1" s="1"/>
  <c r="F14" i="1" s="1"/>
  <c r="F38" i="1"/>
  <c r="F39" i="1" s="1"/>
  <c r="F22" i="1"/>
  <c r="F23" i="1" s="1"/>
  <c r="C49" i="1"/>
  <c r="C50" i="1" l="1"/>
  <c r="F40" i="1"/>
  <c r="C48" i="1"/>
  <c r="C51" i="1" l="1"/>
  <c r="C52" i="1" s="1"/>
  <c r="C53" i="1" s="1"/>
</calcChain>
</file>

<file path=xl/sharedStrings.xml><?xml version="1.0" encoding="utf-8"?>
<sst xmlns="http://schemas.openxmlformats.org/spreadsheetml/2006/main" count="80" uniqueCount="61">
  <si>
    <t>Naziv stavke
TARIFA</t>
  </si>
  <si>
    <t>Opis stavke (tarifa)</t>
  </si>
  <si>
    <t>1</t>
  </si>
  <si>
    <t>Naziv stavke
UREĐAJ</t>
  </si>
  <si>
    <t>TIP 1</t>
  </si>
  <si>
    <t>TIP 2</t>
  </si>
  <si>
    <t>REKAPITULACIJA</t>
  </si>
  <si>
    <t>Ukupno tarife (bez PDV-a)</t>
  </si>
  <si>
    <t>Sveukupno tarife (sa PDV-om)</t>
  </si>
  <si>
    <t>PDV (25 %)</t>
  </si>
  <si>
    <t>Jedinična cijena 
(bez PDV-a)</t>
  </si>
  <si>
    <t>Ukupni iznos za 
12 mjeseci 
(bez PDV-a)</t>
  </si>
  <si>
    <t>Količina
(KOM)</t>
  </si>
  <si>
    <t>Ukupno uređaji (bez PDV-a)</t>
  </si>
  <si>
    <t>Sveukupno uređaji (sa PDV-om)</t>
  </si>
  <si>
    <t>Ukupno za TIP 
uređaja
(bez PDV-a)</t>
  </si>
  <si>
    <t>2</t>
  </si>
  <si>
    <t>SVEUKUPNO sa PDV-om</t>
  </si>
  <si>
    <t>___________________________________________</t>
  </si>
  <si>
    <t>(mjesto i datum)</t>
  </si>
  <si>
    <t>__________________________________________________</t>
  </si>
  <si>
    <t>(čitko ime prezime ovlaštene osobe ponuditelja)</t>
  </si>
  <si>
    <t>(vlastoručni potpis ovlaštene osobe ponuditelja)</t>
  </si>
  <si>
    <t>M.P.</t>
  </si>
  <si>
    <t>A) MOBILNE TARIFE</t>
  </si>
  <si>
    <t>6 = 3 x 5 x 12</t>
  </si>
  <si>
    <t>Ponuđeno</t>
  </si>
  <si>
    <t>B) TARIFE ZA PODATKOVNI PROMET</t>
  </si>
  <si>
    <t>Ukupno tarife za podatkovni promet (bez PDV-a)</t>
  </si>
  <si>
    <t>C) UREĐAJI</t>
  </si>
  <si>
    <t>Obračunska jedinica za govorne usluge u RH je 1s</t>
  </si>
  <si>
    <t>Ponuditelj se obavezuje omogućiti dostupnost svih opcija za poslovne korisnike.</t>
  </si>
  <si>
    <t>NAPOMENA:</t>
  </si>
  <si>
    <t>Obračunska jedinica za prijenos podataka je 10kb</t>
  </si>
  <si>
    <t>Garancija za sve isporučene mobilne uređaje mora biti minimalno 12 mjeseci od isporuke uređaja.</t>
  </si>
  <si>
    <t>Ponuđeni uređaji moraju biti novi i u tvorničkome pakiranju sa dokumentacijom na hrvatskom jeziku, pripadajućim informacijama i softwareom.</t>
  </si>
  <si>
    <t>A) MOBILNE TARIFE bez PDV-a</t>
  </si>
  <si>
    <t>B) TARIFE ZA PODATKOVNI PROMET bez PDV-a</t>
  </si>
  <si>
    <t>UKUPNO BEZ PDV-a</t>
  </si>
  <si>
    <t>Ponuđeni uređaj</t>
  </si>
  <si>
    <t>TARIFA 1</t>
  </si>
  <si>
    <t>TARIFA 2</t>
  </si>
  <si>
    <t>TARIFA 3</t>
  </si>
  <si>
    <t>TARIFA 4</t>
  </si>
  <si>
    <t>TARIFA 5</t>
  </si>
  <si>
    <t>TIP 3</t>
  </si>
  <si>
    <t>Ukoliko Ponuditelj nudi jednakovrijedan uređaj, isti mora zadovoljiti navedene specifikacije.</t>
  </si>
  <si>
    <t>Naknada za uspostavu poziva u Hrvatskoj i u roamingu 0 EUR (ne naplaćuje se).</t>
  </si>
  <si>
    <t>Usluga zaštite i sigurnosti od Internet prijetnji u mobilnoj telefoniji</t>
  </si>
  <si>
    <t>OPCIJA</t>
  </si>
  <si>
    <t>Operativni sustav iOS26
Broj jezgri procesora 6
Radna frekvencija jezgri procesora 4.26 GHz
RAM memorija 12GB
Interna memorija 256GB
Mreža Wi-Fi 802.11 a/b/g/n/ac/6e/7
Razlučivost zaslona 1206x2622
Veličina zaslona 6,3“
USB priključak USB C
Kapacitet baterije 3998 mAh
Razlučivost prednje kamere 18 Mpx
Razlučivost stražnje kamere 48+48+48 Mpx</t>
  </si>
  <si>
    <t xml:space="preserve">Opis stavke (minimalni tehnički zahtjevi) </t>
  </si>
  <si>
    <t>Operativni sustav: OS Android min. verzije 15, 
Veličina zaslona: min. 6,9"
Procesor: min. 8-jezgreni procesor
RAM: min. 12 GB
Interne memorije: min. 256 GB
Primarna kamera: min. 200 MP + 10MP + 50 MP + 50MP
Sekundarna kamera: min. 12 MP
Kapacitet baterije: min. 5000 mAh
Mreža 2G/3G/4G/5G</t>
  </si>
  <si>
    <t>Operativni sustav Android 15
Broj jezgri procesora 8
Radna frekvencija jezgri procesora 1.8 GHz
RAM memorija 3GB
Interna memorija 64GB
Mreža Wi-Fi 802.11 a/b/g/n/ac
Razlučivost zaslona 720x1640
Veličina zaslona 6,88“
USB priključak USB C
Kapacitet baterije 5200 mAh
Razlučivost prednje kamere 8 Mpx
Razlučivost stražnje kamere 32 Mpx</t>
  </si>
  <si>
    <t>Mjesečna naknada za mobilni govorni priključak kategorije 1 s uključenim sljedećim uslugama:
- neograničeni VPN pozivi
- neograničeni pozivi prema svim mrežama unutar Hrvatske
- minimalno 150 GB podatkovnog prometa u nacionalnom prometu
- neograničene SMS poruke prema svim mrežama unutar Hrvatske
- limit podatkovnog prometa u (MB) u EU/EEA roamingu 17 GB</t>
  </si>
  <si>
    <t>Mjesečna naknada za mobilni govorni priključak kategorije 3 s uključenim sljedećim uslugama:
- neograničeni VPN pozivi
- neograničeni pozivi unutar mreže Ponuditelja (fiksne i mobilne)
- neograničene SMS poruke prema mreži Ponuditelja
- minimalno 800 minuta prema svim ostalim mrežama unutar Hrvatske
- minimalno 25 GB podatkovnog prometa u nacionalnom prometu
- minimalno 800 SMS poruka prema svim ostalim mrežama unutar Hrvatske
- limit podatkovnog prometa u (MB) u EU/EEA roamingu 9 GB</t>
  </si>
  <si>
    <t>Mjesečna naknada za mobilni govorni priključak kategorije 4 s uključenim sljedećim uslugama:
- neograničeni VPN pozivi
- neograničeni pozivi prema svim mrežama unutar Hrvatske
- minimalno 8 GB podatkovnog prometa u nacionalnom prometu
- neograničene SMS poruke prema svim mrežama unutar Hrvatske 
- limit podatkovnog prometa u (MB) u EU/EEA roamingu 10 GB</t>
  </si>
  <si>
    <t>Mjesečna naknada za mobilni govorni priključak kategorije 5 s uključenim sljedećim uslugama:
- neograničeni VPN pozivi 
- neograničeni pozivi prema svim mrežama unutar Hrvatske
- neograničene SMS poruke prema svim mrežama unutar Hrvatske 
- minimalno 2 GB podatkovnog prometa u nacionalnom prometu
- limit podatkovnog prometa u (MB) u EU/EEA roamingu 7 GB</t>
  </si>
  <si>
    <t>Mjesečna naknada za mobilni govorni priključak kategorije 2 s uključenim sljedećim uslugama:
- neograničeni VPN pozivi
- neograničeni pozivi unutar mreže Ponuditelja (fiksne i mobilne)
- minimalno 800 minuta prema svim ostalim mrežama unutar Hrvatske
- minimalno 30 GB podatkovnog prometa u nacionalnom prometu
- minimalno 800 SMS poruka prema svim mrežama unutar Hrvatske
- limit podatkovnog prometa u (MB) u EU/EEA roamingu 11 GB</t>
  </si>
  <si>
    <t>Mjesečna naknada po priključku s uključenih minimalno 200 GB podatkovnog prometa (4G/LTE)</t>
  </si>
  <si>
    <r>
      <t xml:space="preserve">PRILOG II. - Troškovnik - tehnička specifikacija - Usluge mobilne telefonije </t>
    </r>
    <r>
      <rPr>
        <b/>
        <sz val="14"/>
        <rFont val="Times New Roman"/>
        <family val="1"/>
        <charset val="238"/>
      </rPr>
      <t>BN/47/2026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</si>
</sst>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[$EUR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6" fillId="0" borderId="11" xfId="0" quotePrefix="1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3" fillId="0" borderId="0" xfId="0" applyNumberFormat="1" applyFont="1"/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right" vertical="center"/>
    </xf>
    <xf numFmtId="1" fontId="4" fillId="0" borderId="8" xfId="0" applyNumberFormat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right" vertical="center"/>
    </xf>
    <xf numFmtId="49" fontId="6" fillId="0" borderId="11" xfId="0" quotePrefix="1" applyNumberFormat="1" applyFont="1" applyFill="1" applyBorder="1" applyAlignment="1">
      <alignment horizontal="center" vertical="center" wrapText="1"/>
    </xf>
    <xf numFmtId="0" fontId="7" fillId="0" borderId="0" xfId="0" applyFont="1"/>
    <xf numFmtId="49" fontId="4" fillId="0" borderId="16" xfId="0" applyNumberFormat="1" applyFont="1" applyFill="1" applyBorder="1" applyAlignment="1">
      <alignment horizontal="center" vertical="center" wrapText="1"/>
    </xf>
    <xf numFmtId="44" fontId="4" fillId="3" borderId="17" xfId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1" fontId="4" fillId="3" borderId="14" xfId="1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44" fontId="6" fillId="3" borderId="3" xfId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left" vertical="center" wrapText="1"/>
    </xf>
    <xf numFmtId="44" fontId="6" fillId="3" borderId="1" xfId="1" applyFont="1" applyFill="1" applyBorder="1" applyAlignment="1">
      <alignment horizontal="center" vertical="center"/>
    </xf>
    <xf numFmtId="0" fontId="2" fillId="0" borderId="0" xfId="0" applyFont="1" applyBorder="1"/>
    <xf numFmtId="0" fontId="9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1" fontId="4" fillId="0" borderId="11" xfId="0" applyNumberFormat="1" applyFont="1" applyFill="1" applyBorder="1" applyAlignment="1">
      <alignment horizontal="center" vertical="center"/>
    </xf>
    <xf numFmtId="44" fontId="4" fillId="0" borderId="11" xfId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8" fillId="0" borderId="3" xfId="0" quotePrefix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5" fontId="5" fillId="3" borderId="11" xfId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165" fontId="5" fillId="0" borderId="6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165" fontId="4" fillId="0" borderId="9" xfId="1" applyNumberFormat="1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/>
    </xf>
    <xf numFmtId="165" fontId="3" fillId="0" borderId="4" xfId="0" applyNumberFormat="1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>
      <alignment horizontal="center" vertical="center"/>
    </xf>
    <xf numFmtId="165" fontId="7" fillId="0" borderId="12" xfId="0" applyNumberFormat="1" applyFont="1" applyFill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8" fillId="0" borderId="8" xfId="0" quotePrefix="1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44" fontId="6" fillId="3" borderId="8" xfId="1" applyFont="1" applyFill="1" applyBorder="1" applyAlignment="1">
      <alignment horizontal="center" vertical="center"/>
    </xf>
    <xf numFmtId="165" fontId="5" fillId="3" borderId="8" xfId="1" applyNumberFormat="1" applyFont="1" applyFill="1" applyBorder="1" applyAlignment="1">
      <alignment horizontal="center" vertical="center"/>
    </xf>
    <xf numFmtId="165" fontId="3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7" fillId="0" borderId="28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0" borderId="32" xfId="0" applyNumberFormat="1" applyFont="1" applyBorder="1" applyAlignment="1">
      <alignment horizontal="right"/>
    </xf>
    <xf numFmtId="165" fontId="7" fillId="0" borderId="33" xfId="0" applyNumberFormat="1" applyFont="1" applyBorder="1" applyAlignment="1">
      <alignment horizontal="right"/>
    </xf>
    <xf numFmtId="49" fontId="4" fillId="0" borderId="27" xfId="1" applyNumberFormat="1" applyFont="1" applyFill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4" fillId="0" borderId="34" xfId="1" applyNumberFormat="1" applyFont="1" applyFill="1" applyBorder="1" applyAlignment="1">
      <alignment horizontal="center" vertical="center"/>
    </xf>
    <xf numFmtId="49" fontId="4" fillId="0" borderId="35" xfId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5" fontId="7" fillId="0" borderId="30" xfId="0" applyNumberFormat="1" applyFont="1" applyBorder="1" applyAlignment="1">
      <alignment horizontal="right"/>
    </xf>
    <xf numFmtId="165" fontId="7" fillId="0" borderId="31" xfId="0" applyNumberFormat="1" applyFont="1" applyBorder="1" applyAlignment="1">
      <alignment horizontal="right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zoomScale="140" zoomScaleNormal="140" workbookViewId="0">
      <selection activeCell="E38" sqref="E38"/>
    </sheetView>
  </sheetViews>
  <sheetFormatPr defaultRowHeight="15" x14ac:dyDescent="0.25"/>
  <cols>
    <col min="1" max="1" width="12" style="1" bestFit="1" customWidth="1"/>
    <col min="2" max="2" width="56.140625" style="1" customWidth="1"/>
    <col min="3" max="3" width="10.28515625" style="1" customWidth="1"/>
    <col min="4" max="4" width="30.7109375" style="1" customWidth="1"/>
    <col min="5" max="5" width="15.140625" style="1" bestFit="1" customWidth="1"/>
    <col min="6" max="6" width="21" style="1" bestFit="1" customWidth="1"/>
    <col min="7" max="7" width="9.140625" style="1"/>
    <col min="8" max="8" width="66.140625" style="1" customWidth="1"/>
    <col min="9" max="9" width="9.140625" style="1"/>
    <col min="10" max="10" width="10.7109375" style="1" bestFit="1" customWidth="1"/>
    <col min="11" max="16384" width="9.140625" style="1"/>
  </cols>
  <sheetData>
    <row r="1" spans="1:10" ht="18.75" x14ac:dyDescent="0.3">
      <c r="A1" s="78" t="s">
        <v>60</v>
      </c>
      <c r="B1" s="78"/>
      <c r="C1" s="78"/>
      <c r="D1" s="78"/>
      <c r="E1" s="78"/>
      <c r="F1" s="78"/>
    </row>
    <row r="2" spans="1:10" ht="15.75" thickBot="1" x14ac:dyDescent="0.3"/>
    <row r="3" spans="1:10" ht="19.5" thickBot="1" x14ac:dyDescent="0.3">
      <c r="A3" s="91" t="s">
        <v>24</v>
      </c>
      <c r="B3" s="92"/>
      <c r="C3" s="92"/>
      <c r="D3" s="92"/>
      <c r="E3" s="92"/>
      <c r="F3" s="93"/>
    </row>
    <row r="4" spans="1:10" ht="43.5" thickBot="1" x14ac:dyDescent="0.3">
      <c r="A4" s="2" t="s">
        <v>0</v>
      </c>
      <c r="B4" s="3" t="s">
        <v>1</v>
      </c>
      <c r="C4" s="4" t="s">
        <v>12</v>
      </c>
      <c r="D4" s="5" t="s">
        <v>26</v>
      </c>
      <c r="E4" s="5" t="s">
        <v>10</v>
      </c>
      <c r="F4" s="6" t="s">
        <v>11</v>
      </c>
    </row>
    <row r="5" spans="1:10" ht="15.75" thickBot="1" x14ac:dyDescent="0.3">
      <c r="A5" s="7" t="s">
        <v>2</v>
      </c>
      <c r="B5" s="8">
        <v>2</v>
      </c>
      <c r="C5" s="9">
        <v>3</v>
      </c>
      <c r="D5" s="10">
        <v>4</v>
      </c>
      <c r="E5" s="10">
        <v>5</v>
      </c>
      <c r="F5" s="11" t="s">
        <v>25</v>
      </c>
    </row>
    <row r="6" spans="1:10" ht="84" x14ac:dyDescent="0.25">
      <c r="A6" s="12" t="s">
        <v>40</v>
      </c>
      <c r="B6" s="13" t="s">
        <v>54</v>
      </c>
      <c r="C6" s="50">
        <v>8</v>
      </c>
      <c r="D6" s="14"/>
      <c r="E6" s="55"/>
      <c r="F6" s="56">
        <f t="shared" ref="F6:F8" si="0">(C6*E6)*12</f>
        <v>0</v>
      </c>
    </row>
    <row r="7" spans="1:10" ht="96" x14ac:dyDescent="0.25">
      <c r="A7" s="15" t="s">
        <v>41</v>
      </c>
      <c r="B7" s="16" t="s">
        <v>58</v>
      </c>
      <c r="C7" s="54">
        <v>30</v>
      </c>
      <c r="D7" s="17"/>
      <c r="E7" s="57"/>
      <c r="F7" s="58">
        <f t="shared" si="0"/>
        <v>0</v>
      </c>
    </row>
    <row r="8" spans="1:10" ht="108" x14ac:dyDescent="0.25">
      <c r="A8" s="15" t="s">
        <v>42</v>
      </c>
      <c r="B8" s="16" t="s">
        <v>55</v>
      </c>
      <c r="C8" s="54">
        <v>290</v>
      </c>
      <c r="D8" s="17"/>
      <c r="E8" s="57"/>
      <c r="F8" s="58">
        <f t="shared" si="0"/>
        <v>0</v>
      </c>
    </row>
    <row r="9" spans="1:10" ht="84" x14ac:dyDescent="0.25">
      <c r="A9" s="12" t="s">
        <v>43</v>
      </c>
      <c r="B9" s="16" t="s">
        <v>56</v>
      </c>
      <c r="C9" s="50">
        <v>9</v>
      </c>
      <c r="D9" s="14"/>
      <c r="E9" s="55"/>
      <c r="F9" s="58">
        <f>(C9*E9)*12</f>
        <v>0</v>
      </c>
    </row>
    <row r="10" spans="1:10" ht="84" x14ac:dyDescent="0.25">
      <c r="A10" s="12" t="s">
        <v>44</v>
      </c>
      <c r="B10" s="16" t="s">
        <v>57</v>
      </c>
      <c r="C10" s="50">
        <v>19</v>
      </c>
      <c r="D10" s="14"/>
      <c r="E10" s="55"/>
      <c r="F10" s="58">
        <f>(C10*E10)*12</f>
        <v>0</v>
      </c>
      <c r="J10" s="18"/>
    </row>
    <row r="11" spans="1:10" ht="15.75" thickBot="1" x14ac:dyDescent="0.3">
      <c r="A11" s="12" t="s">
        <v>49</v>
      </c>
      <c r="B11" s="16" t="s">
        <v>48</v>
      </c>
      <c r="C11" s="50">
        <v>8</v>
      </c>
      <c r="D11" s="14"/>
      <c r="E11" s="55"/>
      <c r="F11" s="58">
        <f>(C11*E11)*12</f>
        <v>0</v>
      </c>
      <c r="J11" s="18"/>
    </row>
    <row r="12" spans="1:10" x14ac:dyDescent="0.25">
      <c r="A12" s="83" t="s">
        <v>7</v>
      </c>
      <c r="B12" s="84"/>
      <c r="C12" s="19"/>
      <c r="D12" s="19"/>
      <c r="E12" s="62"/>
      <c r="F12" s="59">
        <f>SUM(F6:F11)</f>
        <v>0</v>
      </c>
    </row>
    <row r="13" spans="1:10" x14ac:dyDescent="0.25">
      <c r="A13" s="85" t="s">
        <v>9</v>
      </c>
      <c r="B13" s="86"/>
      <c r="C13" s="20"/>
      <c r="D13" s="20"/>
      <c r="E13" s="63"/>
      <c r="F13" s="60">
        <f>F12/100*25</f>
        <v>0</v>
      </c>
    </row>
    <row r="14" spans="1:10" ht="15.75" thickBot="1" x14ac:dyDescent="0.3">
      <c r="A14" s="87" t="s">
        <v>8</v>
      </c>
      <c r="B14" s="88"/>
      <c r="C14" s="22"/>
      <c r="D14" s="22"/>
      <c r="E14" s="64"/>
      <c r="F14" s="61">
        <f>F12+F13</f>
        <v>0</v>
      </c>
    </row>
    <row r="15" spans="1:10" x14ac:dyDescent="0.25">
      <c r="A15" s="24"/>
      <c r="B15" s="24"/>
      <c r="C15" s="25"/>
      <c r="D15" s="26"/>
      <c r="E15" s="26"/>
    </row>
    <row r="16" spans="1:10" ht="15.75" thickBot="1" x14ac:dyDescent="0.3">
      <c r="A16" s="24"/>
      <c r="B16" s="24"/>
      <c r="C16" s="25"/>
      <c r="D16" s="26"/>
      <c r="E16" s="26"/>
    </row>
    <row r="17" spans="1:6" ht="19.5" thickBot="1" x14ac:dyDescent="0.3">
      <c r="A17" s="91" t="s">
        <v>27</v>
      </c>
      <c r="B17" s="92"/>
      <c r="C17" s="92"/>
      <c r="D17" s="92"/>
      <c r="E17" s="92"/>
      <c r="F17" s="93"/>
    </row>
    <row r="18" spans="1:6" ht="43.5" thickBot="1" x14ac:dyDescent="0.3">
      <c r="A18" s="2" t="s">
        <v>0</v>
      </c>
      <c r="B18" s="3" t="s">
        <v>1</v>
      </c>
      <c r="C18" s="4" t="s">
        <v>12</v>
      </c>
      <c r="D18" s="5" t="s">
        <v>26</v>
      </c>
      <c r="E18" s="5" t="s">
        <v>10</v>
      </c>
      <c r="F18" s="6" t="s">
        <v>11</v>
      </c>
    </row>
    <row r="19" spans="1:6" ht="15.75" thickBot="1" x14ac:dyDescent="0.3">
      <c r="A19" s="7" t="s">
        <v>2</v>
      </c>
      <c r="B19" s="8">
        <v>2</v>
      </c>
      <c r="C19" s="9">
        <v>3</v>
      </c>
      <c r="D19" s="10">
        <v>4</v>
      </c>
      <c r="E19" s="10">
        <v>5</v>
      </c>
      <c r="F19" s="11" t="s">
        <v>25</v>
      </c>
    </row>
    <row r="20" spans="1:6" ht="24.75" thickBot="1" x14ac:dyDescent="0.3">
      <c r="A20" s="12" t="s">
        <v>2</v>
      </c>
      <c r="B20" s="27" t="s">
        <v>59</v>
      </c>
      <c r="C20" s="50">
        <v>6</v>
      </c>
      <c r="D20" s="14"/>
      <c r="E20" s="55"/>
      <c r="F20" s="56">
        <f>(C20*E20)*12</f>
        <v>0</v>
      </c>
    </row>
    <row r="21" spans="1:6" x14ac:dyDescent="0.25">
      <c r="A21" s="83" t="s">
        <v>28</v>
      </c>
      <c r="B21" s="84"/>
      <c r="C21" s="19"/>
      <c r="D21" s="19"/>
      <c r="E21" s="62"/>
      <c r="F21" s="59">
        <f>SUM(F20:F20)</f>
        <v>0</v>
      </c>
    </row>
    <row r="22" spans="1:6" x14ac:dyDescent="0.25">
      <c r="A22" s="85" t="s">
        <v>9</v>
      </c>
      <c r="B22" s="86"/>
      <c r="C22" s="20"/>
      <c r="D22" s="20"/>
      <c r="E22" s="63"/>
      <c r="F22" s="60">
        <f>F21/100*25</f>
        <v>0</v>
      </c>
    </row>
    <row r="23" spans="1:6" ht="15.75" thickBot="1" x14ac:dyDescent="0.3">
      <c r="A23" s="87" t="s">
        <v>8</v>
      </c>
      <c r="B23" s="88"/>
      <c r="C23" s="22"/>
      <c r="D23" s="22"/>
      <c r="E23" s="64"/>
      <c r="F23" s="61">
        <f>F21+F22</f>
        <v>0</v>
      </c>
    </row>
    <row r="24" spans="1:6" x14ac:dyDescent="0.25">
      <c r="A24" s="24"/>
      <c r="B24" s="24"/>
      <c r="C24" s="25"/>
      <c r="D24" s="26"/>
      <c r="E24" s="26"/>
    </row>
    <row r="25" spans="1:6" x14ac:dyDescent="0.25">
      <c r="A25" s="28" t="s">
        <v>32</v>
      </c>
    </row>
    <row r="26" spans="1:6" x14ac:dyDescent="0.25">
      <c r="A26" s="28" t="s">
        <v>30</v>
      </c>
      <c r="B26" s="28"/>
      <c r="C26" s="28"/>
      <c r="D26" s="28"/>
    </row>
    <row r="27" spans="1:6" x14ac:dyDescent="0.25">
      <c r="A27" s="28" t="s">
        <v>33</v>
      </c>
      <c r="B27" s="28"/>
      <c r="C27" s="28"/>
      <c r="D27" s="28"/>
    </row>
    <row r="28" spans="1:6" ht="15" customHeight="1" x14ac:dyDescent="0.25">
      <c r="A28" s="28" t="s">
        <v>47</v>
      </c>
      <c r="B28" s="28"/>
      <c r="C28" s="28"/>
      <c r="D28" s="28"/>
    </row>
    <row r="29" spans="1:6" ht="15" customHeight="1" x14ac:dyDescent="0.25">
      <c r="A29" s="28" t="s">
        <v>31</v>
      </c>
      <c r="B29" s="28"/>
      <c r="C29" s="28"/>
      <c r="D29" s="28"/>
    </row>
    <row r="30" spans="1:6" x14ac:dyDescent="0.25">
      <c r="A30" s="24"/>
      <c r="B30" s="24"/>
      <c r="C30" s="25"/>
      <c r="D30" s="26"/>
      <c r="E30" s="26"/>
    </row>
    <row r="31" spans="1:6" ht="15.75" thickBot="1" x14ac:dyDescent="0.3">
      <c r="A31" s="24"/>
      <c r="B31" s="24"/>
      <c r="C31" s="25"/>
      <c r="D31" s="26"/>
      <c r="E31" s="26"/>
    </row>
    <row r="32" spans="1:6" ht="19.5" thickBot="1" x14ac:dyDescent="0.3">
      <c r="A32" s="91" t="s">
        <v>29</v>
      </c>
      <c r="B32" s="92"/>
      <c r="C32" s="92"/>
      <c r="D32" s="92"/>
      <c r="E32" s="92"/>
      <c r="F32" s="93"/>
    </row>
    <row r="33" spans="1:6" ht="43.5" thickBot="1" x14ac:dyDescent="0.3">
      <c r="A33" s="29" t="s">
        <v>3</v>
      </c>
      <c r="B33" s="8" t="s">
        <v>51</v>
      </c>
      <c r="C33" s="9" t="s">
        <v>12</v>
      </c>
      <c r="D33" s="30" t="s">
        <v>39</v>
      </c>
      <c r="E33" s="10" t="s">
        <v>10</v>
      </c>
      <c r="F33" s="31" t="s">
        <v>15</v>
      </c>
    </row>
    <row r="34" spans="1:6" ht="15.75" thickBot="1" x14ac:dyDescent="0.3">
      <c r="A34" s="32" t="s">
        <v>2</v>
      </c>
      <c r="B34" s="33" t="s">
        <v>16</v>
      </c>
      <c r="C34" s="33">
        <v>3</v>
      </c>
      <c r="D34" s="34">
        <v>4</v>
      </c>
      <c r="E34" s="35">
        <v>5</v>
      </c>
      <c r="F34" s="36">
        <v>6</v>
      </c>
    </row>
    <row r="35" spans="1:6" ht="144" x14ac:dyDescent="0.25">
      <c r="A35" s="48" t="s">
        <v>4</v>
      </c>
      <c r="B35" s="53" t="s">
        <v>50</v>
      </c>
      <c r="C35" s="51">
        <v>12</v>
      </c>
      <c r="D35" s="37"/>
      <c r="E35" s="65"/>
      <c r="F35" s="66">
        <f>C35*E35</f>
        <v>0</v>
      </c>
    </row>
    <row r="36" spans="1:6" ht="108" x14ac:dyDescent="0.25">
      <c r="A36" s="49" t="s">
        <v>5</v>
      </c>
      <c r="B36" s="38" t="s">
        <v>52</v>
      </c>
      <c r="C36" s="52">
        <v>2</v>
      </c>
      <c r="D36" s="39"/>
      <c r="E36" s="57"/>
      <c r="F36" s="67">
        <f>C36*E36</f>
        <v>0</v>
      </c>
    </row>
    <row r="37" spans="1:6" ht="144.75" thickBot="1" x14ac:dyDescent="0.3">
      <c r="A37" s="71" t="s">
        <v>45</v>
      </c>
      <c r="B37" s="72" t="s">
        <v>53</v>
      </c>
      <c r="C37" s="73">
        <v>18</v>
      </c>
      <c r="D37" s="74"/>
      <c r="E37" s="75"/>
      <c r="F37" s="76">
        <f>C37*E37</f>
        <v>0</v>
      </c>
    </row>
    <row r="38" spans="1:6" x14ac:dyDescent="0.25">
      <c r="A38" s="89" t="s">
        <v>13</v>
      </c>
      <c r="B38" s="90"/>
      <c r="C38" s="46"/>
      <c r="D38" s="47"/>
      <c r="E38" s="47"/>
      <c r="F38" s="68">
        <f>SUM(F35:F37)</f>
        <v>0</v>
      </c>
    </row>
    <row r="39" spans="1:6" x14ac:dyDescent="0.25">
      <c r="A39" s="85" t="s">
        <v>9</v>
      </c>
      <c r="B39" s="86"/>
      <c r="C39" s="20"/>
      <c r="D39" s="21"/>
      <c r="E39" s="21"/>
      <c r="F39" s="69">
        <f>F38/100*25</f>
        <v>0</v>
      </c>
    </row>
    <row r="40" spans="1:6" ht="15.75" thickBot="1" x14ac:dyDescent="0.3">
      <c r="A40" s="87" t="s">
        <v>14</v>
      </c>
      <c r="B40" s="88"/>
      <c r="C40" s="22"/>
      <c r="D40" s="23"/>
      <c r="E40" s="23"/>
      <c r="F40" s="70">
        <f>F38+F39</f>
        <v>0</v>
      </c>
    </row>
    <row r="42" spans="1:6" x14ac:dyDescent="0.25">
      <c r="A42" s="28" t="s">
        <v>32</v>
      </c>
    </row>
    <row r="43" spans="1:6" x14ac:dyDescent="0.25">
      <c r="A43" s="28" t="s">
        <v>46</v>
      </c>
    </row>
    <row r="44" spans="1:6" x14ac:dyDescent="0.25">
      <c r="A44" s="28" t="s">
        <v>35</v>
      </c>
    </row>
    <row r="45" spans="1:6" x14ac:dyDescent="0.25">
      <c r="A45" s="28" t="s">
        <v>34</v>
      </c>
    </row>
    <row r="46" spans="1:6" ht="15.75" thickBot="1" x14ac:dyDescent="0.3"/>
    <row r="47" spans="1:6" ht="19.5" thickBot="1" x14ac:dyDescent="0.35">
      <c r="A47" s="40"/>
      <c r="B47" s="94" t="s">
        <v>6</v>
      </c>
      <c r="C47" s="95"/>
      <c r="D47" s="96"/>
    </row>
    <row r="48" spans="1:6" ht="15.75" customHeight="1" x14ac:dyDescent="0.25">
      <c r="A48" s="41"/>
      <c r="B48" s="42" t="s">
        <v>36</v>
      </c>
      <c r="C48" s="81">
        <f>F12</f>
        <v>0</v>
      </c>
      <c r="D48" s="82"/>
    </row>
    <row r="49" spans="1:6" ht="15.75" customHeight="1" x14ac:dyDescent="0.25">
      <c r="A49" s="41"/>
      <c r="B49" s="43" t="s">
        <v>37</v>
      </c>
      <c r="C49" s="97">
        <f>F21</f>
        <v>0</v>
      </c>
      <c r="D49" s="98"/>
    </row>
    <row r="50" spans="1:6" ht="15.75" customHeight="1" thickBot="1" x14ac:dyDescent="0.3">
      <c r="A50" s="41"/>
      <c r="B50" s="44" t="s">
        <v>29</v>
      </c>
      <c r="C50" s="79">
        <f>F38</f>
        <v>0</v>
      </c>
      <c r="D50" s="80"/>
    </row>
    <row r="51" spans="1:6" ht="15.75" customHeight="1" x14ac:dyDescent="0.25">
      <c r="A51" s="41"/>
      <c r="B51" s="45" t="s">
        <v>38</v>
      </c>
      <c r="C51" s="81">
        <f>SUM(C48:D50)</f>
        <v>0</v>
      </c>
      <c r="D51" s="82"/>
    </row>
    <row r="52" spans="1:6" ht="15.75" customHeight="1" x14ac:dyDescent="0.25">
      <c r="A52" s="41"/>
      <c r="B52" s="43" t="s">
        <v>9</v>
      </c>
      <c r="C52" s="97">
        <f>C51/100*25</f>
        <v>0</v>
      </c>
      <c r="D52" s="98"/>
    </row>
    <row r="53" spans="1:6" ht="16.5" customHeight="1" thickBot="1" x14ac:dyDescent="0.3">
      <c r="A53" s="41"/>
      <c r="B53" s="44" t="s">
        <v>17</v>
      </c>
      <c r="C53" s="79">
        <f>C51+C52</f>
        <v>0</v>
      </c>
      <c r="D53" s="80"/>
    </row>
    <row r="56" spans="1:6" x14ac:dyDescent="0.25">
      <c r="A56" s="77" t="s">
        <v>18</v>
      </c>
      <c r="B56" s="77"/>
      <c r="D56" s="77" t="s">
        <v>20</v>
      </c>
      <c r="E56" s="77"/>
      <c r="F56" s="77"/>
    </row>
    <row r="57" spans="1:6" x14ac:dyDescent="0.25">
      <c r="A57" s="77" t="s">
        <v>19</v>
      </c>
      <c r="B57" s="77"/>
      <c r="D57" s="77" t="s">
        <v>21</v>
      </c>
      <c r="E57" s="77"/>
      <c r="F57" s="77"/>
    </row>
    <row r="60" spans="1:6" x14ac:dyDescent="0.25">
      <c r="C60" s="1" t="s">
        <v>23</v>
      </c>
      <c r="D60" s="77" t="s">
        <v>20</v>
      </c>
      <c r="E60" s="77"/>
      <c r="F60" s="77"/>
    </row>
    <row r="61" spans="1:6" x14ac:dyDescent="0.25">
      <c r="D61" s="77" t="s">
        <v>22</v>
      </c>
      <c r="E61" s="77"/>
      <c r="F61" s="77"/>
    </row>
  </sheetData>
  <mergeCells count="26">
    <mergeCell ref="B47:D47"/>
    <mergeCell ref="C52:D52"/>
    <mergeCell ref="A3:F3"/>
    <mergeCell ref="A17:F17"/>
    <mergeCell ref="A21:B21"/>
    <mergeCell ref="A22:B22"/>
    <mergeCell ref="A23:B23"/>
    <mergeCell ref="C49:D49"/>
    <mergeCell ref="C50:D50"/>
    <mergeCell ref="C51:D51"/>
    <mergeCell ref="D61:F61"/>
    <mergeCell ref="A56:B56"/>
    <mergeCell ref="A57:B57"/>
    <mergeCell ref="A1:F1"/>
    <mergeCell ref="D56:F56"/>
    <mergeCell ref="D57:F57"/>
    <mergeCell ref="D60:F60"/>
    <mergeCell ref="C53:D53"/>
    <mergeCell ref="C48:D48"/>
    <mergeCell ref="A12:B12"/>
    <mergeCell ref="A13:B13"/>
    <mergeCell ref="A14:B14"/>
    <mergeCell ref="A39:B39"/>
    <mergeCell ref="A40:B40"/>
    <mergeCell ref="A38:B38"/>
    <mergeCell ref="A32:F32"/>
  </mergeCells>
  <phoneticPr fontId="11" type="noConversion"/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Marko Juričan</cp:lastModifiedBy>
  <cp:lastPrinted>2026-01-21T12:44:45Z</cp:lastPrinted>
  <dcterms:created xsi:type="dcterms:W3CDTF">2018-10-30T14:22:15Z</dcterms:created>
  <dcterms:modified xsi:type="dcterms:W3CDTF">2026-01-28T08:14:53Z</dcterms:modified>
</cp:coreProperties>
</file>